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624" windowWidth="30396" windowHeight="12840"/>
  </bookViews>
  <sheets>
    <sheet name="Документ" sheetId="2" r:id="rId1"/>
  </sheets>
  <definedNames>
    <definedName name="_xlnm._FilterDatabase" localSheetId="0" hidden="1">Документ!$A$4:$B$28</definedName>
    <definedName name="_xlnm.Print_Titles" localSheetId="0">Документ!$4:$5</definedName>
    <definedName name="_xlnm.Print_Area" localSheetId="0">Документ!$A$1:$K$30</definedName>
  </definedNames>
  <calcPr calcId="145621" iterate="1"/>
</workbook>
</file>

<file path=xl/calcChain.xml><?xml version="1.0" encoding="utf-8"?>
<calcChain xmlns="http://schemas.openxmlformats.org/spreadsheetml/2006/main">
  <c r="F7" i="2" l="1"/>
  <c r="I7" i="2"/>
  <c r="F8" i="2"/>
  <c r="I8" i="2"/>
  <c r="F9" i="2"/>
  <c r="I9" i="2"/>
  <c r="F10" i="2"/>
  <c r="I10" i="2"/>
  <c r="F11" i="2"/>
  <c r="I11" i="2"/>
  <c r="F12" i="2"/>
  <c r="I12" i="2"/>
  <c r="F13" i="2"/>
  <c r="I13" i="2"/>
  <c r="F14" i="2"/>
  <c r="I14" i="2"/>
  <c r="F15" i="2"/>
  <c r="I15" i="2"/>
  <c r="F16" i="2"/>
  <c r="I16" i="2"/>
  <c r="F17" i="2"/>
  <c r="I17" i="2"/>
  <c r="F18" i="2"/>
  <c r="I18" i="2"/>
  <c r="F19" i="2"/>
  <c r="I19" i="2"/>
  <c r="F20" i="2"/>
  <c r="I20" i="2"/>
  <c r="F21" i="2"/>
  <c r="I21" i="2"/>
  <c r="F22" i="2"/>
  <c r="I22" i="2"/>
  <c r="F23" i="2"/>
  <c r="I23" i="2"/>
  <c r="F24" i="2"/>
  <c r="I24" i="2"/>
  <c r="F25" i="2"/>
  <c r="I25" i="2"/>
  <c r="F26" i="2"/>
  <c r="I26" i="2"/>
  <c r="F27" i="2"/>
  <c r="I27" i="2"/>
  <c r="F28" i="2"/>
  <c r="I28" i="2"/>
  <c r="I6" i="2"/>
  <c r="F6" i="2"/>
  <c r="D28" i="2" l="1"/>
  <c r="E28" i="2"/>
  <c r="C28" i="2" l="1"/>
</calcChain>
</file>

<file path=xl/sharedStrings.xml><?xml version="1.0" encoding="utf-8"?>
<sst xmlns="http://schemas.openxmlformats.org/spreadsheetml/2006/main" count="82" uniqueCount="81">
  <si>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</si>
  <si>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</si>
  <si>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</si>
  <si>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</si>
  <si>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</si>
  <si>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13</t>
  </si>
  <si>
    <t>14</t>
  </si>
  <si>
    <t>15</t>
  </si>
  <si>
    <t>17</t>
  </si>
  <si>
    <t>22</t>
  </si>
  <si>
    <t>21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</si>
  <si>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</si>
  <si>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</si>
  <si>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</si>
  <si>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</si>
  <si>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</si>
  <si>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</si>
  <si>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</si>
  <si>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</si>
  <si>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</si>
  <si>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</si>
  <si>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</si>
  <si>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</si>
  <si>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</si>
  <si>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</si>
  <si>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</si>
  <si>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</si>
  <si>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</si>
  <si>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</si>
  <si>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</si>
  <si>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</si>
  <si>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</si>
  <si>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</si>
  <si>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</si>
  <si>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</si>
  <si>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</si>
  <si>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</si>
  <si>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</si>
  <si>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</si>
  <si>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</si>
  <si>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</si>
  <si>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</si>
  <si>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</si>
  <si>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Бюджетные асигнования, утвержденные сводной бюджетной росписью с учетом изменений</t>
  </si>
  <si>
    <t xml:space="preserve">Наименование </t>
  </si>
  <si>
    <t>(в рублях)</t>
  </si>
  <si>
    <t>ВСЕГО РАСХОДОВ:</t>
  </si>
  <si>
    <t>Исполнение принятых решений об использовании ассигнований резервного фонда в соответствии с порядком применения бюджетной классификации подлежит отражению по соответствующим разделам и подразделам классификации расходов, исходя из их отраслевой и ведомственной принадлежности</t>
  </si>
  <si>
    <t>Кассовое исполнение за 2020 год</t>
  </si>
  <si>
    <t>07</t>
  </si>
  <si>
    <t>Комплексное развитие сельских территорий Брянской области</t>
  </si>
  <si>
    <t>Дополнительно выделены денежные средства на приобретение автобусов малого класса для обслуживания межмуниципальных маршрутов и автобусов для перевозки пассажиров в городском сообщении, а также на оплату работ по выполнению научно-исследовательских работ «Разработка документов транспортного планирования Брянской области и документов транспортного планирования Брянской городской агломерации»</t>
  </si>
  <si>
    <t>Бюджетные асигнования, утвержденные законом о бюджете от 10.12.2020
№ 105-З
(первоначальным)</t>
  </si>
  <si>
    <t>Сведения о фактических расходах на реализацию государственных программ и непрограммных направлений деятельности Брянской области в сравнении с первоначально утвержденными Законом о бюджете значениями и с уточненными значениями с учетом внесенных изменений на 2021 год</t>
  </si>
  <si>
    <t>Причина отклонения между первоначально утвержденными показателями и их фактическими значениями (указываются причины, если отклонение 5 % и более как в большую, так и в меньшую сторону)</t>
  </si>
  <si>
    <t>Причина отклонения между уточненными плановыми показателями и их фактическими значениями (указываются причины, если отклонение 5 % и более как в большую, так и в меньшую сторону)</t>
  </si>
  <si>
    <t xml:space="preserve">Процент исполнения  </t>
  </si>
  <si>
    <t>к сводной бюджетной росписи с учетом изменений</t>
  </si>
  <si>
    <t>к первона- чально утвержден- ным ассигно- ваниям</t>
  </si>
  <si>
    <t>Увеличение бюджетных ассигнований на материально-техническое, финансовое обеспечение деятельности государственного казенного учреждения «Брянский пожарно-спасательный центр», а также увеличение бюджетных ассигнований на повышение уровня общественной безопасности, правопорядка и безопасности среды обитания на создание опытных участков АПК «Безопасный город»</t>
  </si>
  <si>
    <t>Низкий процент исполнения по объекту «Школа-сад филиала муниципального бюджетного общеобразовательного учреждения «Малополпинская СОШ» Брянского района с. Журиничи Брянского района Брянской области» связан с тем, что потребовалась корректировка проектно-сметной документации для разработки проектного решения по водопонижению на время производства работ, а также дополнительных работ по гидроизоляции фундаментов и грунтозамещению</t>
  </si>
  <si>
    <t>Увеличение бюджетных ассигнований в связи с поступлением средств федерального бюджета на реализацию проектов комплексного развития сельских территорий ведомственного проекта "Современный облик сельских территорий" за счет средств резервного фонда Правительства Российской Федерации</t>
  </si>
  <si>
    <t>Увеличение бюджетных ассигнований в связи с поступлением средств федерального бюджета на государственную поддержку закупки контейнеров для раздельного накопления твердых коммунальных отходов, а также увеличение бюджетных ассигнований на мероприятия по изучению недр и воспроизводству минерально-сырьевой базы на проведение работ по изучению карстово-суффозионных процессов</t>
  </si>
  <si>
    <t>Увеличение бюджетных ассигнований на реализацию инициативных проектов, на финансовое обеспечение деятельности печатных средств массовой информации (редакции газет), а также увеличение бюджетных ассигнований на электронные средства массовой информации (государственное автономное учреждение "Десна")</t>
  </si>
  <si>
    <t>Низкий процент исполнения по реализации мероприятий региональной адресной программы «Переселение граждан из аварийного жилищного фонда на территории  Брянской области» (2019 - 2024 годы) связан с тем, что по состоянию на 1 января 2022 года остались остатки неосвоенных средств по незавершенным этапам реализации программы. В соответствии с Порядком перечисления средств государственной корпорации  - Фонда   содействия реформированию жилищно-коммунального хозяйства остатки средств по незавершенным этапам переносятся на следующий год</t>
  </si>
  <si>
    <t>Увеличение бюджетных ассигнований на мероприятия, направленные на профилактику и устранение последствий распространения коронавирусной инфекции, на дополнительное финансовое обеспечение медицинских организаций в условиях чрезвычайной ситуации и (или) при возникновении угрозы распространения заболеваний, представляющих опасность для окружающих, на дополнительное финансовое обеспечение оказания медицинской помощи, в том числе лицам с заболеванием и (или) подозрением на заболевание новой коронавирусной инфекцией (COVID-19), на финансовое обеспечение мероприятий по приобретению лекарственных препаратов для лечения пациентов с новой коронавирусной инфекцией (COVID-19), получающих медицинскую помощь в амбулаторных условиях. Дополнительно выделены бюджетные ассигнования на больницы, на меры социальной поддержки в части лекарственного обеспечения при амбулаторном лечении граждан</t>
  </si>
  <si>
    <t>Увеличение бюджетных ассигнований на осуществление отдельных полномочий в сфере образования, на замену оконных блоков муниципальных образовательных организаций Брянской области</t>
  </si>
  <si>
    <t>Дополнительно выделены бюджетные ассигнования на поддержку мер по обеспечению сбалансированности бюджетов муниципальных районов (муниципальных округов, городских округов)</t>
  </si>
  <si>
    <t>Рост связан с увеличением расходов по дорожному фонду, в том числе на реализацию национального проекта "Безопасные и качественные автомобильные дороги", а также на финансовое обеспечение дорожной деятельности. Дополнительно выделены бюджетные ассигнования на строительство и реконструкцию канализационных сетей и канализационных коллекторов для населенных пунктов Брянской области</t>
  </si>
  <si>
    <t>Низкий процент исполнения связан с тем, что по самотечным канализационным коллекторам электронные аукционы по определению подрядной организации на выполнении строительно-монтажных работ признаны несостоявшимися. Строительство объектов перенесено на 2022 год. Освоение бюджетных средств по обеспечению сохранности автомобильных дорог регионального значения осуществлено по факту выполненных работ</t>
  </si>
  <si>
    <t xml:space="preserve">Дополнительно выделены бюджетные ассигнования на субсидии государственным учреждениям на проведение капитального ремонта, осуществляющим социальную реабилитацию инвалидов, детей инвалидов, услуги ранней помощи </t>
  </si>
  <si>
    <t>Низкий процент исполнения по бюджетным инвестициям на строительство физкультурных объектов связан с тем, что разработка проектно-сметной документации по областному центру лыжного спорта в городе Брянске и по реконструкции ледового дворца «Пересвет» город Брянск перенесена на 2022 год. По объекту "Спортивно-оздоровительный комплекс в Бежицком районе города Брянска" – контракт с подрядчиком расторгнут по причине неисполнения подрядчиком своих обязательств и нарушения сроков выполнения работ. В настоящее время заключен новый контракт на завершение строительно-монтажных работ. Осуществляется подготовка к пуско-наладочным работам. Ввод объекта планируется во 2 квартале 2022 года</t>
  </si>
  <si>
    <t>Рост связан с увеличением расходов на проведение ремонта спортивных сооружений, а также бюджетных инвестиций на строительство физкультурных объектов</t>
  </si>
  <si>
    <t>Низкий процент исполнения связан с тем, что строительство зданий для мировых судей судебных участков, разработка проектно-сметной документации, проектирование перенесены на 2022 год</t>
  </si>
  <si>
    <t>Уменьшение бюджетных ассигнований федерального бюджета на социальные выплаты безработным гражданам</t>
  </si>
  <si>
    <t>Низкий процент исполнения по компенсации организациям железнодорожного транспорта потерь в доходах, возникающих в результате государственного регулирования тарифов на перевозку пассажиров в пригородном сообщении связан с тем, что расходы за 2021 год не произведены в связи с урегулированием разногласий по договору с АО «Центральная пригородная пассажирская компания». За 2021 год прогнозный пассажирооборот при перевозке пассажиров железнодорожным транспортом составил 124,8 млн. пасс/км при объеме вагонокилометровой работы 8 630,4 тыс. вагоно-км. Не использованы денежные средства в связи с отсутствием основания для оплаты, так как договор на организацию транспортного обслуживания населения железнодорожным транспортом в пригородном сообщении по территории Брянской области на 2021 год не согласован акционерным обществом «Центральная пригородная пассажирская компания». По иску департамента в судебном порядке рассматривается вопрос о признании договора незаключенным</t>
  </si>
  <si>
    <t>Низкий процент освоения расходов на повышение инвестиционной привлекательности Брянской области связан с отменой запланированных мероприятий по причине сложной эпидемиологической ситуацией и необходимостью применения ограничительных мер. Ассигнования на проведение Всероссийской переписи населения 2020 года и на повышение качества и доступности предоставления государственных и муниципальных услуг произведены в соответствии с фактической потребностью</t>
  </si>
  <si>
    <t>Увеличение бюджетных ассигнований на взносы Брянской области в уставные капиталы хозяйственных обществ (АО "Брянскавтодор")</t>
  </si>
  <si>
    <t>Увеличение бюджетных ассигнований на подготовку объектов жилищно-коммунального хозяйства к зиме для предоставления субсидий муниципальным образованиям на проведение капитального ремонта объектов коммунального назначения, находящихся в муниципальной собственности. Дополнительно выделены средства на строительство котельной в целях переключения потребителей от котельной ООО "Котельная Электроаппарат", расположенной по адресу ул.Вали Сафроновой, 56а в городе Брянске. Увеличены бюджетные ассигнования на мероприятия по обеспечению устойчивого сокращения непригодного для проживания жилищного фонда</t>
  </si>
  <si>
    <t>Увеличение бюджетных инвестиций на объект "МБОУ «Навлинская ООШ» корпус № 1". Объект завершен строительством. Получено разрешение на ввод в эксплуатацию</t>
  </si>
  <si>
    <t>Низкий процент исполнения связан с тем, что разработка проектно-сметной документации на завершение проектных работ, прохождение государственной экспертизы и начало строительства пожарного депо на 4 автомашины в городе Трубчевск была перенесена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</si>
</sst>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10" fillId="0" borderId="1"/>
    <xf numFmtId="4" fontId="11" fillId="0" borderId="6">
      <alignment horizontal="right"/>
    </xf>
    <xf numFmtId="4" fontId="11" fillId="0" borderId="6">
      <alignment horizontal="right"/>
    </xf>
    <xf numFmtId="0" fontId="4" fillId="0" borderId="1"/>
    <xf numFmtId="0" fontId="4" fillId="0" borderId="1"/>
    <xf numFmtId="0" fontId="4" fillId="0" borderId="1"/>
    <xf numFmtId="0" fontId="4" fillId="0" borderId="1"/>
  </cellStyleXfs>
  <cellXfs count="43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3" xfId="9" quotePrefix="1" applyNumberFormat="1" applyFont="1" applyFill="1" applyProtection="1">
      <alignment horizontal="left" vertical="top" wrapText="1"/>
    </xf>
    <xf numFmtId="4" fontId="6" fillId="0" borderId="3" xfId="10" applyNumberFormat="1" applyFont="1" applyFill="1" applyProtection="1">
      <alignment horizontal="right" vertical="top" shrinkToFit="1"/>
    </xf>
    <xf numFmtId="0" fontId="6" fillId="0" borderId="5" xfId="13" applyNumberFormat="1" applyFont="1" applyFill="1" applyProtection="1"/>
    <xf numFmtId="0" fontId="6" fillId="0" borderId="1" xfId="14" applyNumberFormat="1" applyFont="1" applyFill="1" applyProtection="1">
      <alignment horizontal="left" wrapText="1"/>
    </xf>
    <xf numFmtId="4" fontId="5" fillId="0" borderId="3" xfId="10" applyNumberFormat="1" applyFont="1" applyFill="1" applyAlignment="1" applyProtection="1">
      <alignment horizontal="right" vertical="center" shrinkToFit="1"/>
    </xf>
    <xf numFmtId="0" fontId="6" fillId="0" borderId="1" xfId="14" applyNumberFormat="1" applyFont="1" applyFill="1" applyProtection="1">
      <alignment horizontal="left" wrapText="1"/>
    </xf>
    <xf numFmtId="0" fontId="6" fillId="5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49" fontId="6" fillId="0" borderId="3" xfId="9" quotePrefix="1" applyNumberFormat="1" applyFont="1" applyFill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0" fontId="7" fillId="0" borderId="1" xfId="0" applyFont="1" applyFill="1" applyBorder="1" applyProtection="1">
      <protection locked="0"/>
    </xf>
    <xf numFmtId="0" fontId="6" fillId="0" borderId="8" xfId="2" applyNumberFormat="1" applyFont="1" applyFill="1" applyBorder="1" applyProtection="1"/>
    <xf numFmtId="0" fontId="6" fillId="0" borderId="8" xfId="0" applyNumberFormat="1" applyFont="1" applyFill="1" applyBorder="1" applyAlignment="1">
      <alignment horizontal="center" vertical="center" wrapText="1"/>
    </xf>
    <xf numFmtId="164" fontId="5" fillId="0" borderId="6" xfId="10" applyNumberFormat="1" applyFont="1" applyFill="1" applyBorder="1" applyAlignment="1" applyProtection="1">
      <alignment horizontal="right" vertical="center" shrinkToFit="1"/>
    </xf>
    <xf numFmtId="0" fontId="5" fillId="0" borderId="1" xfId="2" applyNumberFormat="1" applyFont="1" applyFill="1" applyAlignment="1" applyProtection="1">
      <alignment vertical="center"/>
    </xf>
    <xf numFmtId="0" fontId="9" fillId="0" borderId="1" xfId="0" applyFont="1" applyFill="1" applyBorder="1" applyAlignment="1" applyProtection="1">
      <alignment vertical="center"/>
      <protection locked="0"/>
    </xf>
    <xf numFmtId="0" fontId="6" fillId="0" borderId="1" xfId="1" applyNumberFormat="1" applyFont="1" applyFill="1" applyProtection="1">
      <alignment horizontal="left" vertical="top" wrapText="1"/>
    </xf>
    <xf numFmtId="0" fontId="6" fillId="0" borderId="1" xfId="1" applyFont="1" applyFill="1">
      <alignment horizontal="left"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2" xfId="7" applyNumberFormat="1" applyFont="1" applyFill="1" applyProtection="1">
      <alignment horizontal="center" vertical="center" wrapText="1"/>
    </xf>
    <xf numFmtId="0" fontId="6" fillId="0" borderId="2" xfId="7" applyFont="1" applyFill="1">
      <alignment horizontal="center" vertical="center" wrapText="1"/>
    </xf>
    <xf numFmtId="0" fontId="6" fillId="0" borderId="2" xfId="7" applyNumberFormat="1" applyFont="1" applyFill="1" applyAlignment="1" applyProtection="1">
      <alignment horizontal="center" vertical="center" wrapText="1"/>
    </xf>
    <xf numFmtId="0" fontId="6" fillId="0" borderId="6" xfId="7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5" fillId="0" borderId="4" xfId="11" applyNumberFormat="1" applyFont="1" applyFill="1" applyAlignment="1" applyProtection="1">
      <alignment horizontal="left" vertical="center"/>
    </xf>
    <xf numFmtId="0" fontId="5" fillId="0" borderId="7" xfId="11" applyNumberFormat="1" applyFont="1" applyFill="1" applyBorder="1" applyAlignment="1" applyProtection="1">
      <alignment horizontal="left" vertical="center"/>
    </xf>
    <xf numFmtId="0" fontId="6" fillId="0" borderId="3" xfId="9" quotePrefix="1" applyNumberFormat="1" applyFont="1" applyFill="1" applyProtection="1">
      <alignment horizontal="left" vertical="top" wrapText="1"/>
    </xf>
  </cellXfs>
  <cellStyles count="32">
    <cellStyle name="br" xfId="17"/>
    <cellStyle name="br 2" xfId="31"/>
    <cellStyle name="col" xfId="16"/>
    <cellStyle name="col 2" xfId="30"/>
    <cellStyle name="style0" xfId="18"/>
    <cellStyle name="td" xfId="19"/>
    <cellStyle name="tr" xfId="15"/>
    <cellStyle name="tr 2" xfId="29"/>
    <cellStyle name="xl105" xfId="26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30" xfId="6"/>
    <cellStyle name="xl31" xfId="12"/>
    <cellStyle name="xl32" xfId="2"/>
    <cellStyle name="xl33" xfId="14"/>
    <cellStyle name="xl34" xfId="9"/>
    <cellStyle name="xl35" xfId="21"/>
    <cellStyle name="xl36" xfId="10"/>
    <cellStyle name="xl37" xfId="22"/>
    <cellStyle name="xl38" xfId="23"/>
    <cellStyle name="xl39" xfId="24"/>
    <cellStyle name="xl96" xfId="27"/>
    <cellStyle name="Обычный" xfId="0" builtinId="0"/>
    <cellStyle name="Обычный 2" xfId="28"/>
    <cellStyle name="Обычный 3" xfId="2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tabSelected="1" view="pageBreakPreview" topLeftCell="A4" zoomScaleNormal="100" zoomScaleSheetLayoutView="100" workbookViewId="0">
      <selection activeCell="K6" sqref="K6"/>
    </sheetView>
  </sheetViews>
  <sheetFormatPr defaultRowHeight="15.6" x14ac:dyDescent="0.3"/>
  <cols>
    <col min="1" max="1" width="40.44140625" style="2" customWidth="1"/>
    <col min="2" max="2" width="4.21875" style="2" customWidth="1"/>
    <col min="3" max="3" width="18.77734375" style="2" customWidth="1"/>
    <col min="4" max="5" width="18.21875" style="2" customWidth="1"/>
    <col min="6" max="6" width="14.5546875" style="2" customWidth="1"/>
    <col min="7" max="8" width="0.109375" style="2" hidden="1" customWidth="1"/>
    <col min="9" max="9" width="12.6640625" style="2" customWidth="1"/>
    <col min="10" max="10" width="44.109375" style="2" customWidth="1"/>
    <col min="11" max="11" width="46.44140625" style="2" customWidth="1"/>
    <col min="12" max="16384" width="8.88671875" style="2"/>
  </cols>
  <sheetData>
    <row r="1" spans="1:11" ht="9" customHeight="1" x14ac:dyDescent="0.3">
      <c r="A1" s="21"/>
      <c r="B1" s="22"/>
      <c r="C1" s="22"/>
      <c r="D1" s="22"/>
      <c r="E1" s="22"/>
      <c r="F1" s="22"/>
      <c r="G1" s="1"/>
      <c r="H1" s="1"/>
    </row>
    <row r="2" spans="1:11" ht="43.8" customHeight="1" x14ac:dyDescent="0.3">
      <c r="A2" s="31" t="s">
        <v>53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2" t="s">
        <v>45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9.2" customHeight="1" x14ac:dyDescent="0.3">
      <c r="A4" s="25" t="s">
        <v>44</v>
      </c>
      <c r="B4" s="25" t="s">
        <v>0</v>
      </c>
      <c r="C4" s="27" t="s">
        <v>52</v>
      </c>
      <c r="D4" s="23" t="s">
        <v>43</v>
      </c>
      <c r="E4" s="29" t="s">
        <v>48</v>
      </c>
      <c r="F4" s="33" t="s">
        <v>56</v>
      </c>
      <c r="G4" s="34"/>
      <c r="H4" s="34"/>
      <c r="I4" s="35"/>
      <c r="J4" s="38" t="s">
        <v>54</v>
      </c>
      <c r="K4" s="23" t="s">
        <v>55</v>
      </c>
    </row>
    <row r="5" spans="1:11" ht="118.2" customHeight="1" x14ac:dyDescent="0.3">
      <c r="A5" s="26"/>
      <c r="B5" s="26"/>
      <c r="C5" s="28"/>
      <c r="D5" s="24"/>
      <c r="E5" s="30"/>
      <c r="F5" s="17" t="s">
        <v>58</v>
      </c>
      <c r="G5" s="16"/>
      <c r="H5" s="16"/>
      <c r="I5" s="17" t="s">
        <v>57</v>
      </c>
      <c r="J5" s="39"/>
      <c r="K5" s="24"/>
    </row>
    <row r="6" spans="1:11" ht="160.19999999999999" customHeight="1" x14ac:dyDescent="0.3">
      <c r="A6" s="3" t="s">
        <v>1</v>
      </c>
      <c r="B6" s="3" t="s">
        <v>2</v>
      </c>
      <c r="C6" s="4">
        <v>1001469831</v>
      </c>
      <c r="D6" s="4">
        <v>1318401710.9100001</v>
      </c>
      <c r="E6" s="4">
        <v>1246880739.0899999</v>
      </c>
      <c r="F6" s="14">
        <f>E6/C6*100</f>
        <v>124.50507249379137</v>
      </c>
      <c r="G6" s="1"/>
      <c r="H6" s="15"/>
      <c r="I6" s="14">
        <f>E6/D6*100</f>
        <v>94.575176046257241</v>
      </c>
      <c r="J6" s="3" t="s">
        <v>59</v>
      </c>
      <c r="K6" s="42" t="s">
        <v>80</v>
      </c>
    </row>
    <row r="7" spans="1:11" ht="192" customHeight="1" x14ac:dyDescent="0.3">
      <c r="A7" s="3" t="s">
        <v>50</v>
      </c>
      <c r="B7" s="13" t="s">
        <v>49</v>
      </c>
      <c r="C7" s="4">
        <v>413188335.42000002</v>
      </c>
      <c r="D7" s="4">
        <v>526674816.22000003</v>
      </c>
      <c r="E7" s="4">
        <v>472344219.76999998</v>
      </c>
      <c r="F7" s="14">
        <f t="shared" ref="F7:F28" si="0">E7/C7*100</f>
        <v>114.31692990313216</v>
      </c>
      <c r="G7" s="1"/>
      <c r="H7" s="15"/>
      <c r="I7" s="14">
        <f t="shared" ref="I7:I28" si="1">E7/D7*100</f>
        <v>89.684223589816497</v>
      </c>
      <c r="J7" s="3" t="s">
        <v>61</v>
      </c>
      <c r="K7" s="3" t="s">
        <v>60</v>
      </c>
    </row>
    <row r="8" spans="1:11" ht="171.6" x14ac:dyDescent="0.3">
      <c r="A8" s="3" t="s">
        <v>11</v>
      </c>
      <c r="B8" s="3" t="s">
        <v>12</v>
      </c>
      <c r="C8" s="4">
        <v>135128222</v>
      </c>
      <c r="D8" s="4">
        <v>214811517.28</v>
      </c>
      <c r="E8" s="4">
        <v>205635913.49000001</v>
      </c>
      <c r="F8" s="14">
        <f t="shared" si="0"/>
        <v>152.17836100144945</v>
      </c>
      <c r="G8" s="1"/>
      <c r="H8" s="15"/>
      <c r="I8" s="14">
        <f t="shared" si="1"/>
        <v>95.728532666132665</v>
      </c>
      <c r="J8" s="3" t="s">
        <v>62</v>
      </c>
      <c r="K8" s="9"/>
    </row>
    <row r="9" spans="1:11" ht="140.4" x14ac:dyDescent="0.3">
      <c r="A9" s="3" t="s">
        <v>14</v>
      </c>
      <c r="B9" s="3" t="s">
        <v>3</v>
      </c>
      <c r="C9" s="4">
        <v>359818639</v>
      </c>
      <c r="D9" s="4">
        <v>449034263.67000002</v>
      </c>
      <c r="E9" s="4">
        <v>440670469.80000001</v>
      </c>
      <c r="F9" s="14">
        <f t="shared" si="0"/>
        <v>122.47016191954414</v>
      </c>
      <c r="G9" s="1"/>
      <c r="H9" s="15"/>
      <c r="I9" s="14">
        <f t="shared" si="1"/>
        <v>98.137381810991002</v>
      </c>
      <c r="J9" s="3" t="s">
        <v>63</v>
      </c>
      <c r="K9" s="9"/>
    </row>
    <row r="10" spans="1:11" ht="265.2" x14ac:dyDescent="0.3">
      <c r="A10" s="3" t="s">
        <v>15</v>
      </c>
      <c r="B10" s="3" t="s">
        <v>4</v>
      </c>
      <c r="C10" s="4">
        <v>696453996.14999998</v>
      </c>
      <c r="D10" s="4">
        <v>1037220856.39</v>
      </c>
      <c r="E10" s="4">
        <v>891475060.53999996</v>
      </c>
      <c r="F10" s="14">
        <f t="shared" si="0"/>
        <v>128.00200235307386</v>
      </c>
      <c r="G10" s="1"/>
      <c r="H10" s="15"/>
      <c r="I10" s="14">
        <f t="shared" si="1"/>
        <v>85.948431816415493</v>
      </c>
      <c r="J10" s="3" t="s">
        <v>78</v>
      </c>
      <c r="K10" s="3" t="s">
        <v>64</v>
      </c>
    </row>
    <row r="11" spans="1:11" ht="33.6" customHeight="1" x14ac:dyDescent="0.3">
      <c r="A11" s="3" t="s">
        <v>16</v>
      </c>
      <c r="B11" s="3" t="s">
        <v>5</v>
      </c>
      <c r="C11" s="4">
        <v>328440910</v>
      </c>
      <c r="D11" s="4">
        <v>328440910</v>
      </c>
      <c r="E11" s="4">
        <v>328440910</v>
      </c>
      <c r="F11" s="14">
        <f t="shared" si="0"/>
        <v>100</v>
      </c>
      <c r="G11" s="1"/>
      <c r="H11" s="15"/>
      <c r="I11" s="14">
        <f t="shared" si="1"/>
        <v>100</v>
      </c>
      <c r="J11" s="9"/>
      <c r="K11" s="9"/>
    </row>
    <row r="12" spans="1:11" ht="394.8" customHeight="1" x14ac:dyDescent="0.3">
      <c r="A12" s="3" t="s">
        <v>17</v>
      </c>
      <c r="B12" s="3" t="s">
        <v>6</v>
      </c>
      <c r="C12" s="4">
        <v>11049776859</v>
      </c>
      <c r="D12" s="4">
        <v>16102146612.15</v>
      </c>
      <c r="E12" s="4">
        <v>15636791134.620001</v>
      </c>
      <c r="F12" s="14">
        <f t="shared" si="0"/>
        <v>141.51227969715873</v>
      </c>
      <c r="G12" s="1"/>
      <c r="H12" s="15"/>
      <c r="I12" s="14">
        <f t="shared" si="1"/>
        <v>97.109978633663289</v>
      </c>
      <c r="J12" s="10" t="s">
        <v>65</v>
      </c>
      <c r="K12" s="9"/>
    </row>
    <row r="13" spans="1:11" ht="35.4" customHeight="1" x14ac:dyDescent="0.3">
      <c r="A13" s="3" t="s">
        <v>20</v>
      </c>
      <c r="B13" s="3" t="s">
        <v>7</v>
      </c>
      <c r="C13" s="4">
        <v>1039673808</v>
      </c>
      <c r="D13" s="4">
        <v>1059059827.7</v>
      </c>
      <c r="E13" s="4">
        <v>1038540724.91</v>
      </c>
      <c r="F13" s="14">
        <f t="shared" si="0"/>
        <v>99.89101552032173</v>
      </c>
      <c r="G13" s="1"/>
      <c r="H13" s="15"/>
      <c r="I13" s="14">
        <f t="shared" si="1"/>
        <v>98.062517125726302</v>
      </c>
      <c r="J13" s="9"/>
      <c r="K13" s="9"/>
    </row>
    <row r="14" spans="1:11" ht="78" x14ac:dyDescent="0.3">
      <c r="A14" s="3" t="s">
        <v>21</v>
      </c>
      <c r="B14" s="3" t="s">
        <v>18</v>
      </c>
      <c r="C14" s="4">
        <v>14756760805.700001</v>
      </c>
      <c r="D14" s="4">
        <v>16175000712.73</v>
      </c>
      <c r="E14" s="4">
        <v>15904791235.76</v>
      </c>
      <c r="F14" s="14">
        <f t="shared" si="0"/>
        <v>107.77969125593305</v>
      </c>
      <c r="G14" s="1"/>
      <c r="H14" s="15"/>
      <c r="I14" s="14">
        <f t="shared" si="1"/>
        <v>98.329462348911434</v>
      </c>
      <c r="J14" s="10" t="s">
        <v>66</v>
      </c>
      <c r="K14" s="9"/>
    </row>
    <row r="15" spans="1:11" ht="68.400000000000006" customHeight="1" x14ac:dyDescent="0.3">
      <c r="A15" s="3" t="s">
        <v>22</v>
      </c>
      <c r="B15" s="3" t="s">
        <v>8</v>
      </c>
      <c r="C15" s="4">
        <v>10966275392.93</v>
      </c>
      <c r="D15" s="4">
        <v>11013385350.879999</v>
      </c>
      <c r="E15" s="4">
        <v>10977960580.74</v>
      </c>
      <c r="F15" s="14">
        <f t="shared" si="0"/>
        <v>100.10655566627054</v>
      </c>
      <c r="G15" s="1"/>
      <c r="H15" s="15"/>
      <c r="I15" s="14">
        <f t="shared" si="1"/>
        <v>99.678348037307458</v>
      </c>
      <c r="J15" s="9"/>
      <c r="K15" s="9"/>
    </row>
    <row r="16" spans="1:11" ht="83.4" customHeight="1" x14ac:dyDescent="0.3">
      <c r="A16" s="3" t="s">
        <v>23</v>
      </c>
      <c r="B16" s="3" t="s">
        <v>19</v>
      </c>
      <c r="C16" s="4">
        <v>3308382234.8499999</v>
      </c>
      <c r="D16" s="4">
        <v>4192200025.98</v>
      </c>
      <c r="E16" s="4">
        <v>4146873455.3299999</v>
      </c>
      <c r="F16" s="14">
        <f t="shared" si="0"/>
        <v>125.34444816102142</v>
      </c>
      <c r="G16" s="1"/>
      <c r="H16" s="15"/>
      <c r="I16" s="14">
        <f t="shared" si="1"/>
        <v>98.918787978409867</v>
      </c>
      <c r="J16" s="10" t="s">
        <v>67</v>
      </c>
      <c r="K16" s="9"/>
    </row>
    <row r="17" spans="1:11" ht="175.8" customHeight="1" x14ac:dyDescent="0.3">
      <c r="A17" s="3" t="s">
        <v>24</v>
      </c>
      <c r="B17" s="3" t="s">
        <v>25</v>
      </c>
      <c r="C17" s="4">
        <v>6186247531.46</v>
      </c>
      <c r="D17" s="4">
        <v>8370742121.2299995</v>
      </c>
      <c r="E17" s="4">
        <v>7712208116</v>
      </c>
      <c r="F17" s="14">
        <f t="shared" si="0"/>
        <v>124.66698231488098</v>
      </c>
      <c r="G17" s="1"/>
      <c r="H17" s="15"/>
      <c r="I17" s="14">
        <f t="shared" si="1"/>
        <v>92.132907743510387</v>
      </c>
      <c r="J17" s="3" t="s">
        <v>68</v>
      </c>
      <c r="K17" s="3" t="s">
        <v>69</v>
      </c>
    </row>
    <row r="18" spans="1:11" ht="81.599999999999994" customHeight="1" x14ac:dyDescent="0.3">
      <c r="A18" s="3" t="s">
        <v>26</v>
      </c>
      <c r="B18" s="3" t="s">
        <v>27</v>
      </c>
      <c r="C18" s="4">
        <v>472734615.51999998</v>
      </c>
      <c r="D18" s="4">
        <v>551717116.62</v>
      </c>
      <c r="E18" s="4">
        <v>551717116.62</v>
      </c>
      <c r="F18" s="14">
        <f t="shared" si="0"/>
        <v>116.70757725518379</v>
      </c>
      <c r="G18" s="1"/>
      <c r="H18" s="15"/>
      <c r="I18" s="14">
        <f t="shared" si="1"/>
        <v>100</v>
      </c>
      <c r="J18" s="11" t="s">
        <v>79</v>
      </c>
      <c r="K18" s="9"/>
    </row>
    <row r="19" spans="1:11" ht="35.4" customHeight="1" x14ac:dyDescent="0.3">
      <c r="A19" s="3" t="s">
        <v>28</v>
      </c>
      <c r="B19" s="3" t="s">
        <v>10</v>
      </c>
      <c r="C19" s="4">
        <v>14638353099.940001</v>
      </c>
      <c r="D19" s="4">
        <v>15133582487.98</v>
      </c>
      <c r="E19" s="4">
        <v>14579524920.34</v>
      </c>
      <c r="F19" s="14">
        <f t="shared" si="0"/>
        <v>99.598122963707979</v>
      </c>
      <c r="G19" s="1"/>
      <c r="H19" s="15"/>
      <c r="I19" s="14">
        <f t="shared" si="1"/>
        <v>96.338886921982521</v>
      </c>
      <c r="J19" s="9"/>
      <c r="K19" s="9"/>
    </row>
    <row r="20" spans="1:11" ht="93.6" x14ac:dyDescent="0.3">
      <c r="A20" s="3" t="s">
        <v>29</v>
      </c>
      <c r="B20" s="3" t="s">
        <v>9</v>
      </c>
      <c r="C20" s="4">
        <v>15677642</v>
      </c>
      <c r="D20" s="4">
        <v>19510224</v>
      </c>
      <c r="E20" s="4">
        <v>19111122.859999999</v>
      </c>
      <c r="F20" s="14">
        <f t="shared" si="0"/>
        <v>121.90049281645798</v>
      </c>
      <c r="G20" s="1"/>
      <c r="H20" s="15"/>
      <c r="I20" s="14">
        <f t="shared" si="1"/>
        <v>97.954400010989104</v>
      </c>
      <c r="J20" s="3" t="s">
        <v>70</v>
      </c>
      <c r="K20" s="9"/>
    </row>
    <row r="21" spans="1:11" ht="280.8" x14ac:dyDescent="0.3">
      <c r="A21" s="3" t="s">
        <v>30</v>
      </c>
      <c r="B21" s="3" t="s">
        <v>31</v>
      </c>
      <c r="C21" s="4">
        <v>2134426407.4300001</v>
      </c>
      <c r="D21" s="4">
        <v>3271537642.6199999</v>
      </c>
      <c r="E21" s="4">
        <v>2864213716.8099999</v>
      </c>
      <c r="F21" s="14">
        <f t="shared" si="0"/>
        <v>134.19126126061732</v>
      </c>
      <c r="G21" s="1"/>
      <c r="H21" s="15"/>
      <c r="I21" s="14">
        <f t="shared" si="1"/>
        <v>87.54946541028346</v>
      </c>
      <c r="J21" s="11" t="s">
        <v>72</v>
      </c>
      <c r="K21" s="3" t="s">
        <v>71</v>
      </c>
    </row>
    <row r="22" spans="1:11" ht="78" x14ac:dyDescent="0.3">
      <c r="A22" s="3" t="s">
        <v>32</v>
      </c>
      <c r="B22" s="3" t="s">
        <v>33</v>
      </c>
      <c r="C22" s="4">
        <v>270105822</v>
      </c>
      <c r="D22" s="4">
        <v>310418315.16000003</v>
      </c>
      <c r="E22" s="4">
        <v>258654331.18000001</v>
      </c>
      <c r="F22" s="14">
        <f t="shared" si="0"/>
        <v>95.760368756509067</v>
      </c>
      <c r="G22" s="1"/>
      <c r="H22" s="15"/>
      <c r="I22" s="14">
        <f t="shared" si="1"/>
        <v>83.324442711017511</v>
      </c>
      <c r="J22" s="9"/>
      <c r="K22" s="3" t="s">
        <v>73</v>
      </c>
    </row>
    <row r="23" spans="1:11" ht="67.2" customHeight="1" x14ac:dyDescent="0.3">
      <c r="A23" s="3" t="s">
        <v>34</v>
      </c>
      <c r="B23" s="3" t="s">
        <v>13</v>
      </c>
      <c r="C23" s="4">
        <v>1331668156.3900001</v>
      </c>
      <c r="D23" s="4">
        <v>761847956.38999999</v>
      </c>
      <c r="E23" s="4">
        <v>760688129.65999997</v>
      </c>
      <c r="F23" s="14">
        <f t="shared" si="0"/>
        <v>57.122949588442395</v>
      </c>
      <c r="G23" s="1"/>
      <c r="H23" s="15"/>
      <c r="I23" s="14">
        <f t="shared" si="1"/>
        <v>99.847761391197281</v>
      </c>
      <c r="J23" s="11" t="s">
        <v>74</v>
      </c>
      <c r="K23" s="9"/>
    </row>
    <row r="24" spans="1:11" ht="36" customHeight="1" x14ac:dyDescent="0.3">
      <c r="A24" s="3" t="s">
        <v>35</v>
      </c>
      <c r="B24" s="3" t="s">
        <v>36</v>
      </c>
      <c r="C24" s="4">
        <v>566907984</v>
      </c>
      <c r="D24" s="4">
        <v>581245184</v>
      </c>
      <c r="E24" s="4">
        <v>577804318.63999999</v>
      </c>
      <c r="F24" s="14">
        <f t="shared" si="0"/>
        <v>101.9220640646331</v>
      </c>
      <c r="G24" s="1"/>
      <c r="H24" s="15"/>
      <c r="I24" s="14">
        <f t="shared" si="1"/>
        <v>99.40801825895214</v>
      </c>
      <c r="J24" s="9"/>
      <c r="K24" s="9"/>
    </row>
    <row r="25" spans="1:11" ht="391.2" customHeight="1" x14ac:dyDescent="0.3">
      <c r="A25" s="3" t="s">
        <v>37</v>
      </c>
      <c r="B25" s="3" t="s">
        <v>38</v>
      </c>
      <c r="C25" s="4">
        <v>608806971</v>
      </c>
      <c r="D25" s="4">
        <v>730838745.07000005</v>
      </c>
      <c r="E25" s="4">
        <v>577709503.66999996</v>
      </c>
      <c r="F25" s="14">
        <f t="shared" si="0"/>
        <v>94.892064511199564</v>
      </c>
      <c r="G25" s="1"/>
      <c r="H25" s="15"/>
      <c r="I25" s="14">
        <f t="shared" si="1"/>
        <v>79.0474653358268</v>
      </c>
      <c r="J25" s="3" t="s">
        <v>51</v>
      </c>
      <c r="K25" s="3" t="s">
        <v>75</v>
      </c>
    </row>
    <row r="26" spans="1:11" ht="202.8" x14ac:dyDescent="0.3">
      <c r="A26" s="3" t="s">
        <v>39</v>
      </c>
      <c r="B26" s="3" t="s">
        <v>40</v>
      </c>
      <c r="C26" s="4">
        <v>419741511.31</v>
      </c>
      <c r="D26" s="4">
        <v>563876808.86000001</v>
      </c>
      <c r="E26" s="4">
        <v>533644757.32999998</v>
      </c>
      <c r="F26" s="14">
        <f t="shared" si="0"/>
        <v>127.13652163316216</v>
      </c>
      <c r="G26" s="1"/>
      <c r="H26" s="15"/>
      <c r="I26" s="14">
        <f t="shared" si="1"/>
        <v>94.638536103103661</v>
      </c>
      <c r="J26" s="3" t="s">
        <v>77</v>
      </c>
      <c r="K26" s="3" t="s">
        <v>76</v>
      </c>
    </row>
    <row r="27" spans="1:11" ht="124.8" x14ac:dyDescent="0.3">
      <c r="A27" s="3" t="s">
        <v>41</v>
      </c>
      <c r="B27" s="3" t="s">
        <v>42</v>
      </c>
      <c r="C27" s="4">
        <v>2362737939.6599998</v>
      </c>
      <c r="D27" s="4">
        <v>1273599227.4200001</v>
      </c>
      <c r="E27" s="4">
        <v>1057167410.37</v>
      </c>
      <c r="F27" s="14">
        <f t="shared" si="0"/>
        <v>44.743320561489242</v>
      </c>
      <c r="G27" s="1"/>
      <c r="H27" s="15"/>
      <c r="I27" s="14">
        <f t="shared" si="1"/>
        <v>83.006285463250634</v>
      </c>
      <c r="J27" s="12" t="s">
        <v>47</v>
      </c>
      <c r="K27" s="12" t="s">
        <v>47</v>
      </c>
    </row>
    <row r="28" spans="1:11" ht="17.399999999999999" customHeight="1" x14ac:dyDescent="0.3">
      <c r="A28" s="40" t="s">
        <v>46</v>
      </c>
      <c r="B28" s="41"/>
      <c r="C28" s="7">
        <f>SUM(C6:C27)</f>
        <v>73062776714.759995</v>
      </c>
      <c r="D28" s="7">
        <f>SUM(D6:D27)</f>
        <v>83985292433.26001</v>
      </c>
      <c r="E28" s="7">
        <f>SUM(E6:E27)</f>
        <v>80782847887.529999</v>
      </c>
      <c r="F28" s="18">
        <f t="shared" si="0"/>
        <v>110.56635337431737</v>
      </c>
      <c r="G28" s="19"/>
      <c r="H28" s="20"/>
      <c r="I28" s="18">
        <f t="shared" si="1"/>
        <v>96.186898380719612</v>
      </c>
      <c r="J28" s="3"/>
      <c r="K28" s="3"/>
    </row>
    <row r="29" spans="1:11" ht="12.75" customHeight="1" x14ac:dyDescent="0.3">
      <c r="A29" s="5"/>
      <c r="B29" s="5"/>
      <c r="C29" s="5"/>
      <c r="D29" s="5"/>
      <c r="E29" s="5"/>
      <c r="F29" s="5"/>
      <c r="G29" s="1"/>
      <c r="H29" s="1"/>
    </row>
    <row r="30" spans="1:11" ht="12.75" customHeight="1" x14ac:dyDescent="0.3">
      <c r="A30" s="36"/>
      <c r="B30" s="36"/>
      <c r="C30" s="8"/>
      <c r="D30" s="37"/>
      <c r="E30" s="37"/>
      <c r="F30" s="37"/>
      <c r="G30" s="37"/>
      <c r="H30" s="6"/>
    </row>
  </sheetData>
  <autoFilter ref="A4:B28"/>
  <mergeCells count="14">
    <mergeCell ref="K4:K5"/>
    <mergeCell ref="A2:K2"/>
    <mergeCell ref="A3:K3"/>
    <mergeCell ref="F4:I4"/>
    <mergeCell ref="A30:B30"/>
    <mergeCell ref="D30:G30"/>
    <mergeCell ref="J4:J5"/>
    <mergeCell ref="A28:B28"/>
    <mergeCell ref="A1:F1"/>
    <mergeCell ref="D4:D5"/>
    <mergeCell ref="A4:A5"/>
    <mergeCell ref="B4:B5"/>
    <mergeCell ref="C4:C5"/>
    <mergeCell ref="E4:E5"/>
  </mergeCells>
  <pageMargins left="0.27559055118110237" right="0.31496062992125984" top="0.35433070866141736" bottom="0.23622047244094491" header="0.15748031496062992" footer="0.31496062992125984"/>
  <pageSetup paperSize="9" scale="65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9&lt;/string&gt;&#10;    &lt;string&gt;31.12.2019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19 - 31.12.2019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2D8F5C6-34DE-4227-B356-3756E16DF7C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2022-04-21T12:39:14Z</cp:lastPrinted>
  <dcterms:created xsi:type="dcterms:W3CDTF">2020-02-04T07:15:21Z</dcterms:created>
  <dcterms:modified xsi:type="dcterms:W3CDTF">2022-04-22T11:52:19Z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19.2.30.11270</vt:lpwstr>
  </property>
  <property fmtid="{D5CDD505-2E9C-101B-9397-08002B2CF9AE}" pid="4" name="Версия базы">
    <vt:lpwstr>19.2.2804.1236750739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bud_ks_2019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